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WORK\UZIS\NRHZS\doc\2025\"/>
    </mc:Choice>
  </mc:AlternateContent>
  <xr:revisionPtr revIDLastSave="0" documentId="13_ncr:1_{D01D72AF-62E9-45E8-B7BF-318778F39A80}" xr6:coauthVersionLast="47" xr6:coauthVersionMax="47" xr10:uidLastSave="{00000000-0000-0000-0000-000000000000}"/>
  <bookViews>
    <workbookView xWindow="-110" yWindow="-110" windowWidth="19420" windowHeight="10420" xr2:uid="{61D2BD0B-2EFC-4FA1-808B-153E747F34A6}"/>
  </bookViews>
  <sheets>
    <sheet name="Datová věta akutní lůžková péč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" l="1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I69" i="2" l="1"/>
  <c r="I46" i="2"/>
  <c r="I70" i="2" l="1"/>
</calcChain>
</file>

<file path=xl/sharedStrings.xml><?xml version="1.0" encoding="utf-8"?>
<sst xmlns="http://schemas.openxmlformats.org/spreadsheetml/2006/main" count="426" uniqueCount="209">
  <si>
    <t>Číslo řádku</t>
  </si>
  <si>
    <t>Název proměnné</t>
  </si>
  <si>
    <t>Segment ZPP</t>
  </si>
  <si>
    <t>Sekce proměnné</t>
  </si>
  <si>
    <t>Ukazatel v rámci sekce</t>
  </si>
  <si>
    <t>Výsledný kód segmentu</t>
  </si>
  <si>
    <t>Popis proměnné</t>
  </si>
  <si>
    <t>Datový typ</t>
  </si>
  <si>
    <t>Příklad</t>
  </si>
  <si>
    <t>Pojišťovna</t>
  </si>
  <si>
    <t>NA</t>
  </si>
  <si>
    <t>Kód zdravotní pojišťovny</t>
  </si>
  <si>
    <t>Integer</t>
  </si>
  <si>
    <t>IČZ</t>
  </si>
  <si>
    <t>Identifikační číslo poskytovatele</t>
  </si>
  <si>
    <t>Název</t>
  </si>
  <si>
    <t>Název poskytovatele</t>
  </si>
  <si>
    <t>Text</t>
  </si>
  <si>
    <t>Fakultní nemocnice v Motole</t>
  </si>
  <si>
    <t>Okres</t>
  </si>
  <si>
    <t>Název okresu poskytovatele</t>
  </si>
  <si>
    <t>Hlavní město Praha</t>
  </si>
  <si>
    <t>Úhrada_doprovody</t>
  </si>
  <si>
    <t>2.1.2</t>
  </si>
  <si>
    <t>A</t>
  </si>
  <si>
    <t>DOP</t>
  </si>
  <si>
    <t>Úhrada za výkony doprovodu č. 00031 a 00032</t>
  </si>
  <si>
    <t>Double</t>
  </si>
  <si>
    <t>Úhrada_příloha12_hosp</t>
  </si>
  <si>
    <t>12H</t>
  </si>
  <si>
    <r>
      <t>Úhrada za léčivé přípravky vyjmuté z úhrady za případy</t>
    </r>
    <r>
      <rPr>
        <b/>
        <sz val="11"/>
        <color theme="1"/>
        <rFont val="Calibri"/>
        <family val="2"/>
        <charset val="238"/>
        <scheme val="minor"/>
      </rPr>
      <t xml:space="preserve"> hospitalizací</t>
    </r>
    <r>
      <rPr>
        <sz val="11"/>
        <color theme="1"/>
        <rFont val="Calibri"/>
        <family val="2"/>
        <charset val="238"/>
        <scheme val="minor"/>
      </rPr>
      <t xml:space="preserve"> a hrazené mimo DRG, uvedené v příloze č. 12 k úhradové vyhlášce 2023 včetně přípravků v souvislosti COVID-19</t>
    </r>
  </si>
  <si>
    <t>Úhrada_příloha12_amb</t>
  </si>
  <si>
    <t>2.1.1</t>
  </si>
  <si>
    <t>12A</t>
  </si>
  <si>
    <r>
      <t>Úhrada za léčivé přípravky podané</t>
    </r>
    <r>
      <rPr>
        <b/>
        <sz val="11"/>
        <color theme="1"/>
        <rFont val="Calibri"/>
        <family val="2"/>
        <charset val="238"/>
        <scheme val="minor"/>
      </rPr>
      <t xml:space="preserve"> ambulantně</t>
    </r>
    <r>
      <rPr>
        <sz val="11"/>
        <color theme="1"/>
        <rFont val="Calibri"/>
        <family val="2"/>
        <charset val="238"/>
        <scheme val="minor"/>
      </rPr>
      <t>, uvedené v příloze č. 12 k úhradové vyhlášce 2023 včetně přípravků v souvislosti COVID-19</t>
    </r>
  </si>
  <si>
    <t>ISU_casemix</t>
  </si>
  <si>
    <t>B</t>
  </si>
  <si>
    <t>CM</t>
  </si>
  <si>
    <t>CZ-DRG casemix za případy hospitalizací hrazené skrze individuální smluvní úhradu (balíčky), pokud nějaké byly sjednány</t>
  </si>
  <si>
    <t>ISU_počet_případů</t>
  </si>
  <si>
    <t>PP</t>
  </si>
  <si>
    <t>Počet případů hospitalizací hrazených skrze individuální smluvní úhradu (balíčky), pokud nějaké byly sjednány</t>
  </si>
  <si>
    <t>ISU_úhrada</t>
  </si>
  <si>
    <t>UHR</t>
  </si>
  <si>
    <t>Úhrada v Kč za případy hospitalizací hrazené skrze individuální smluvní úhradu (balíčky) (po odečtení extramurálu), pokud nějaké byly sjednány</t>
  </si>
  <si>
    <t>ISU_extramurál</t>
  </si>
  <si>
    <t>EM</t>
  </si>
  <si>
    <t>Hodnota extramurální péče v Kč vyžádané v rámci případů hospitalizací hrazených skrze individuální smluvní úhradu (balíčky), pokud nějaké byly sjednány</t>
  </si>
  <si>
    <t>Centrové_léky_úhrada</t>
  </si>
  <si>
    <t>2.1.4</t>
  </si>
  <si>
    <t>C</t>
  </si>
  <si>
    <t>Úhrada za léčivé přípravky a potraviny pro zvláštní lékařské účely hrazené podle bodu 2.2 úhradové vyhlášky 2023; odpovídá řádku ZPP č. 2.1.4</t>
  </si>
  <si>
    <t>Paušál_úhrada</t>
  </si>
  <si>
    <t>D</t>
  </si>
  <si>
    <t>Úhrada formou paušální úhrady (ÚHR_(PU,CZ-DRG,2023)) (po odečtení extramurálu)</t>
  </si>
  <si>
    <t>Paušál_casemix_A</t>
  </si>
  <si>
    <t>CZ-DRG casemix z části A za případy hospitalizací hrazené skrze paušální úhradu (CM_(2023,CZ-DRG,A))</t>
  </si>
  <si>
    <t>Paušál_casemix_redukovaný</t>
  </si>
  <si>
    <t>Cr</t>
  </si>
  <si>
    <t>Redukovaný CZ-DRG casemix za případy hospitalizací hrazené skrze paušální úhradu (CM_(red,2023,CZ-DRG,A)) tj. případy vztažené k diagnózám podle části A</t>
  </si>
  <si>
    <t>Paušál_počet_případů</t>
  </si>
  <si>
    <t>Počet případů hospitalizací hrazených skrze paušální úhradu (PP_(drg,A,2023)), tj. případy vztažené k diagnózám podle části A</t>
  </si>
  <si>
    <t>Paušál_extramurál</t>
  </si>
  <si>
    <t>Hodnota extramurální péče v Kč vyžádané v rámci případů hrazených paušálem zařazených k části A (EM_(2023,A))</t>
  </si>
  <si>
    <t>Paušál_IZP</t>
  </si>
  <si>
    <t>IZP</t>
  </si>
  <si>
    <t>Index změny produkce za případy hospitalizací hrazené paušální úhradou (I_ZP)</t>
  </si>
  <si>
    <t>ZS_min</t>
  </si>
  <si>
    <t>ZSm</t>
  </si>
  <si>
    <r>
      <t>Základní minimální sazba příslušící danému poskytovateli na základě podmínek (ZS(min,2019,PU))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stanovených v příloze č.1 v bodě 3.6 (tj. sazby 52220; 47250; 39790 nebo 32430)</t>
    </r>
  </si>
  <si>
    <t>Vyčleněné_úhrada</t>
  </si>
  <si>
    <t>E</t>
  </si>
  <si>
    <t>Úhrada vyčleněná z paušální úhrady (ÚHR_vyčl,CZ-DRG,2023) (po odečtení extramurálu)</t>
  </si>
  <si>
    <t>Vyčleněné_casemix_C,E</t>
  </si>
  <si>
    <t>CM1</t>
  </si>
  <si>
    <t>CZ-DRG casemix z části C a E za případy hospitalizací hrazené skrze úhradu vyčleněnou z paušální úhrady  (CM_(2023,CZ-DRG,CE))</t>
  </si>
  <si>
    <t>IZS_2023_C,E</t>
  </si>
  <si>
    <t>ZS1</t>
  </si>
  <si>
    <t>Individuální základní sazba vysoce homogenních hospitalizací, tj. případy hospitalizací vztažených k diagnózám podle části C a E (IZS_(2023,CZ-DRG,CE))</t>
  </si>
  <si>
    <t>Vyčleněné_casemix_D,F</t>
  </si>
  <si>
    <t>CM2</t>
  </si>
  <si>
    <t>CZ-DRG casemix z části D a F za případy hospitalizací hrazené skrze úhradu vyčleněnou z paušální úhrady  (CM_(2023,CZ-DRG,DF))</t>
  </si>
  <si>
    <t>IZS_2023_D,F</t>
  </si>
  <si>
    <t>ZS2</t>
  </si>
  <si>
    <t>Individuální základní sazba středně homogenních hospitalizací, tj. případy hospitalizací  vztažených k diagnózám podle části D a F (IZS_(2023,CZ-DRG,DF))</t>
  </si>
  <si>
    <t>NMcmi</t>
  </si>
  <si>
    <t>NM</t>
  </si>
  <si>
    <t>nákladový modifikátor podle bodu 4.5. (nabývající hodnot 1,12; 1,07 nebo 1) - k vyplnění pouze v případě úhrady podle bodu 4.5 vyhlášky, jinak ponechte prázdné</t>
  </si>
  <si>
    <t>Vyčleněné_extramurál</t>
  </si>
  <si>
    <t>Hodnota extramurální péče v Kč vyžádané v rámci případů hrazených paušálem zařazených k částem C-F (EM_(2023,C-F))</t>
  </si>
  <si>
    <t>Případový_paušál_úhrada</t>
  </si>
  <si>
    <t>F</t>
  </si>
  <si>
    <t>Úhrada za případy hospitalizací hrazené formou případového paušálu podle CZ-DRG (ÚHR_(PP,CZ-DRG,2023)) (po odečtení extramurálu)</t>
  </si>
  <si>
    <t>Případový_paušál_casemix_BGI</t>
  </si>
  <si>
    <t>CZ-DRG casemix z části B, G a I za případy hospitalizací hrazené skrze úhradu vyčleněnou z paušální úhrady  (CM_(2023,CZ-DRG,BGI)), bez uplatnění koeficientu centralizace</t>
  </si>
  <si>
    <t>Případový_paušál_casemix_H</t>
  </si>
  <si>
    <t>CZ-DRG casemix z části H za případy hospitalizací hrazené skrze úhradu vyčleněnou z paušální úhrady  (CM_(2023,CZ-DRG,H))</t>
  </si>
  <si>
    <t>Případový_paušál_casemix_H_redukovaný</t>
  </si>
  <si>
    <t>Cr2</t>
  </si>
  <si>
    <t>Redukovaný CZ-DRG casemix za případy hospitalizací hrazené skrze paušální úhradu (CM_(red,2023,CZ-DRG,H)) podle části H</t>
  </si>
  <si>
    <t>Medián_délky_hospitalizace_H</t>
  </si>
  <si>
    <t>LOS</t>
  </si>
  <si>
    <t>Medián délky hospitalizace u případů hospitalizací podle části H hrazených podle případového paušálu (LOSmedian,2023,CZ-DRG,H), tj. případy vztažené k diagnózám podle části H</t>
  </si>
  <si>
    <t>Případový_paušál_extramurál</t>
  </si>
  <si>
    <t>Hodnota extramurální péče v Kč vyžádané v rámci případů hospitalizací hrazených formou případového paušálu podle CZ-DRG (EM_(2023,BGHI))</t>
  </si>
  <si>
    <t>Koeficient_trans</t>
  </si>
  <si>
    <t>KT</t>
  </si>
  <si>
    <r>
      <t xml:space="preserve">Binární proměnná nabývající hodnoty </t>
    </r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, pokud poskytovatel provedl restrukturalizaci lůžek podle transformačního plánu v rámci restrukturalizace psychiatrické péče, v ostatních případech nabývá hodnoty 0</t>
    </r>
  </si>
  <si>
    <t>Koeficient_krit</t>
  </si>
  <si>
    <t>KK</t>
  </si>
  <si>
    <r>
      <t xml:space="preserve">Binární proměnná nabývající hodnoty </t>
    </r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, pokud poskytovatel splňuje současně všechny kvalitativní kritéria, v ostatních případech nabývá hodnoty </t>
    </r>
    <r>
      <rPr>
        <b/>
        <sz val="11"/>
        <color theme="1"/>
        <rFont val="Calibri"/>
        <family val="2"/>
        <charset val="238"/>
        <scheme val="minor"/>
      </rPr>
      <t>0</t>
    </r>
  </si>
  <si>
    <t>Úhrada_pod_50</t>
  </si>
  <si>
    <t>G</t>
  </si>
  <si>
    <t>Úhrada za služby ALP pokud poskytovatel v referenčním nebo hodnoceném období poskytnul hrazené služby 50 nebo méně pojištěncům (Úhr_(pod50,CZ-DRG,2023));(po odečtení extramurálu)</t>
  </si>
  <si>
    <t>Casemix_pod_50_A,C-F</t>
  </si>
  <si>
    <t>CZ-DRG casemix z části A a C až F za případy hospitalizací pokud poskytovatel poskytnul hrazené služby 50 nebo méně pojištěncům  (CM_(pod50,CZ-DRG,A,C-F,2023))</t>
  </si>
  <si>
    <t>Casemix_pod_50_BGI</t>
  </si>
  <si>
    <t>CZ-DRG casemix z části B,G a I za případy hospitalizací pokud poskytovatel poskytnul hrazené služby 50 nebo méně pojištěncům  (CM_(pod50,CZ-DRG,BGI,2023)), bez uplatnění koeficientu centralizace</t>
  </si>
  <si>
    <t>Casemix_pod_50_H</t>
  </si>
  <si>
    <t>CM3</t>
  </si>
  <si>
    <t>CZ-DRG casemix z části H za případy hospitalizací pokud poskytovatel poskytnul hrazené služby 50 nebo méně pojištěncům  (CM_(pod50,CZ-DRG,H,2023))</t>
  </si>
  <si>
    <t>Pod_50_extramurál</t>
  </si>
  <si>
    <t>Hodnota extramurální péče v Kč vyžádané v případě ošetření 50 a méně pojištěnců EM_(pod50,2023)</t>
  </si>
  <si>
    <t>Úhrada_paliativní_týmy</t>
  </si>
  <si>
    <t>H</t>
  </si>
  <si>
    <t>PT</t>
  </si>
  <si>
    <t>Celková výše vyplacené úhrady podle bodu 8.4 přílohy č. 1 úhradové vyhlášky 2023 (úhrada za paliativní týmy)</t>
  </si>
  <si>
    <t>Úhrada_refsíťDRG</t>
  </si>
  <si>
    <t>DRG</t>
  </si>
  <si>
    <t>Úhrada podle bodu 8.7</t>
  </si>
  <si>
    <t>Ostatní_ALP_casemix</t>
  </si>
  <si>
    <t>I</t>
  </si>
  <si>
    <t>CZ-DRG casemix za případy hospitalizací v akutní lůžkové péči, které jsou hrazeny jiným než výše uvedeným způsobem (výkonově apod.)</t>
  </si>
  <si>
    <t>Ostatní_ALP_počet_případů</t>
  </si>
  <si>
    <t>Počet případů hospitalizací v akutní lůžkové péči, které jsou hrazeny jiným způsobem (výkonově apod.)</t>
  </si>
  <si>
    <t>Ostatní_ALP_úhrada</t>
  </si>
  <si>
    <t>Úhrada za případy hospitalizací v akutní lůžkové péči, které jsou hrazeny jiným způsobem (výkonově apod.; po případném odečtení extramurální péče) a další jinde neuvedené složky úhrad s vazbou na akutní lůžkovou péči</t>
  </si>
  <si>
    <t>Celková_úhrada_lůžková_péče</t>
  </si>
  <si>
    <t>J</t>
  </si>
  <si>
    <t>Celková výše úhrady poskytovateli za lůžkovou péči - součet řádků 5, 6, 10, 13, 20, 27, 35, 40, 41, 44; odpovídá řádku ZPP č. 2.1.2</t>
  </si>
  <si>
    <t>Úhrada_urgent</t>
  </si>
  <si>
    <t>2.1.1 + 2.1.3</t>
  </si>
  <si>
    <t>K</t>
  </si>
  <si>
    <t>Úhrada za péči na urgentním příjmu (Úhr_(Urg,2023))</t>
  </si>
  <si>
    <t>Počet_Bodů_urgent</t>
  </si>
  <si>
    <t>PB</t>
  </si>
  <si>
    <t>Počet bodů za výkony č. 06720, 06726, 06727, 06728 a 06729 podle seznamu výkonů vykázané v hodnoceném období (PB(urgent,2023))</t>
  </si>
  <si>
    <t>CKP_paušální_bonifikace</t>
  </si>
  <si>
    <t>CKP</t>
  </si>
  <si>
    <t>Výše vyplacené paušální bonifikace za poskytování psychiatrické krizové péče při urgentním příjmu (K*bonifikace)</t>
  </si>
  <si>
    <t>Úhrada_příjezdy_ZZS</t>
  </si>
  <si>
    <t>UH2</t>
  </si>
  <si>
    <t>Úhrada za vykázané a uznané výkony č. 09564</t>
  </si>
  <si>
    <t>Bonifikace_LPS+Urgent</t>
  </si>
  <si>
    <t>LPS</t>
  </si>
  <si>
    <t>Výše vyplacené paušální bonifikace podle bodu 8.5 přílohy č. 1 za poskytování LPS přidružené k urgentnímu příjmu (K*bonifikace)</t>
  </si>
  <si>
    <t>Ambulance_úhrada_regulovaná</t>
  </si>
  <si>
    <t>L</t>
  </si>
  <si>
    <t>Celková úhrada za ambulantní služby podléhající úhradové regulaci včetně bonifikací (Úhr_amb_2023) (včetně dopravy, LPS)</t>
  </si>
  <si>
    <t>Ambulance_počet_bodů_komplement</t>
  </si>
  <si>
    <t>Počet bodů vykázaných v ambulantním komplementu podléhajícímu úhradové regulaci (PB_2023,kompl)</t>
  </si>
  <si>
    <t>Ambulance_korunové_položky_komplement</t>
  </si>
  <si>
    <t>KP</t>
  </si>
  <si>
    <t>Hodnota korunových položek v ambulantním komplementu podléhajícímu úhradové regulaci (KP_2023,kompl)</t>
  </si>
  <si>
    <t>Ambulance_nepřetržitý_provoz_komplement</t>
  </si>
  <si>
    <t>NP</t>
  </si>
  <si>
    <t>Dummy proměnná nabývající hodnoty 1, pokud poskytovatel poskytoval v roce 2023 nepřetržitou péči alespoň 16 hodin denně 7 dní v týdnu alespoň na jednom ambulantním pracovišti v laboratoři a zároveň alespoň na jednom ambulantním radiodiagnostickém pracovišti, a hodnoty 0 v ostatních případech</t>
  </si>
  <si>
    <t>Ambulance_hodnota_péče_komplement</t>
  </si>
  <si>
    <t>HOD</t>
  </si>
  <si>
    <t>Hodnota péče v ambulantním komplementu podléhajícímu úhradové regulaci včetně bonifikací (Hodnota_péče_2023,kompl)</t>
  </si>
  <si>
    <t>Ambulance_počet_bodů_ostatní</t>
  </si>
  <si>
    <t>M</t>
  </si>
  <si>
    <t>Počet bodů podléhající úhradové regulaci vykázaných mimo ambulantní komplement (PB_2023,ost)</t>
  </si>
  <si>
    <t>Ambulance_korunové_položky_ostatní</t>
  </si>
  <si>
    <t>Hodnota korunových položek podléhající úhradové regulaci vykázaných mimo ambulantní komplement (KP_2023,ost)</t>
  </si>
  <si>
    <t>Ambulance_nepřetržitý_provoz_ostatní</t>
  </si>
  <si>
    <t>Dummy proměnná nabývající hodnoty 1, pokud poskytovatel poskytoval v roce 2023 nepřetržitou péči alespoň 16 hodin denně 7 dní v týdnu alespoň na dvou specializovaných ambulantních pracovištích, a hodnoty 0 v ostatních případech</t>
  </si>
  <si>
    <t>Ambulance_hodnota_péče_ostatní</t>
  </si>
  <si>
    <t>Hodnota péče podléhající úhradové regulaci vykázané mimo ambulantní komplement včetně bonifikací (Hodnota_péče_2023,ost)</t>
  </si>
  <si>
    <t>Ambulance_IZP</t>
  </si>
  <si>
    <t>Index změny ambulantní produkce (Izp_amb)</t>
  </si>
  <si>
    <t>Ambulance_úhrada_neregulovaná</t>
  </si>
  <si>
    <t>N</t>
  </si>
  <si>
    <t>Celková úhrada za ambulantní služby nepodléhající úhradové regulaci (bez úhrady za regulované ambulantní služby, navýšení úhrady za urgentní příjem a úhrady dle bodu 8 přílohy č. 1 úhradové vyhlášky 2023)</t>
  </si>
  <si>
    <t>Ambulance_počet_bodů_neregulovaný</t>
  </si>
  <si>
    <t>Počet bodů za ambulantní služby nepodléhající úhradové regulaci</t>
  </si>
  <si>
    <t>Ambulance_korunové_položky_neregulované</t>
  </si>
  <si>
    <t>Hodnota korunových položek za ambulantní služby nepodléhající úhradové regulaci</t>
  </si>
  <si>
    <t>Ambulance_úhrada_JPL</t>
  </si>
  <si>
    <t>O</t>
  </si>
  <si>
    <t>JPL</t>
  </si>
  <si>
    <t>Úhrada za výkony jednodenní péče</t>
  </si>
  <si>
    <t>Ambulance_úhrada_ostatní</t>
  </si>
  <si>
    <t>Úhrada za výkony č. 78890, výkony odb. 005, bonifikace za položky na elektronickém receptu, bonifikace za výkon č. č. 09115 a další výše nezahrnuté ambulantní úhrady</t>
  </si>
  <si>
    <t>Regulace_preskripce</t>
  </si>
  <si>
    <t>P</t>
  </si>
  <si>
    <t>RPr</t>
  </si>
  <si>
    <t>Celková regulace v Kč za předepsané léčivé přípravky a zdravotnické prostředky (záporné číslo)</t>
  </si>
  <si>
    <t>Regulace_vyžádaná_péče</t>
  </si>
  <si>
    <t>RVP</t>
  </si>
  <si>
    <t>Celková regulace v Kč za vyžádanou péči (záporné číslo)</t>
  </si>
  <si>
    <t>Celková_úhrada_ambulantní_péče_a_JPL</t>
  </si>
  <si>
    <t>Q</t>
  </si>
  <si>
    <t>Celková výše úhrady poskytovateli za ambulantní péči a JPL - součet řádků 7, 46, 49, 50, 51, 61, 64, 65, 66, 67; odpovídá součtu řádků ZPP č. 2.1.1 a 2.1.3</t>
  </si>
  <si>
    <t>Celková_úhrada</t>
  </si>
  <si>
    <t>2.1</t>
  </si>
  <si>
    <t>X</t>
  </si>
  <si>
    <t>Celková úhrada poskytovateli - součet řádků 12, 45, 68; odpovídá řádku ZPP č. 2.1</t>
  </si>
  <si>
    <t>Povinné údaje jsou podbarveny žlutě.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</si>
</sst>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/>
    <xf numFmtId="49" fontId="0" fillId="0" borderId="2" xfId="0" applyNumberFormat="1" applyBorder="1"/>
    <xf numFmtId="0" fontId="0" fillId="0" borderId="0" xfId="0" applyAlignment="1">
      <alignment wrapText="1"/>
    </xf>
    <xf numFmtId="0" fontId="0" fillId="2" borderId="0" xfId="0" applyFill="1"/>
    <xf numFmtId="49" fontId="0" fillId="2" borderId="0" xfId="0" applyNumberFormat="1" applyFill="1"/>
    <xf numFmtId="0" fontId="0" fillId="2" borderId="2" xfId="0" applyFill="1" applyBorder="1"/>
    <xf numFmtId="49" fontId="0" fillId="2" borderId="2" xfId="0" applyNumberFormat="1" applyFill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0" fontId="1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E94D-5302-453F-B2DA-80266DCBC0A5}">
  <dimension ref="A1:I72"/>
  <sheetViews>
    <sheetView tabSelected="1" zoomScaleNormal="100" workbookViewId="0">
      <pane xSplit="2" ySplit="1" topLeftCell="C2" activePane="bottomRight" state="frozen"/>
      <selection pane="bottomRight" activeCell="B13" sqref="B13"/>
      <selection pane="bottomLeft" activeCell="A2" sqref="A2"/>
      <selection pane="topRight" activeCell="C1" sqref="C1"/>
    </sheetView>
  </sheetViews>
  <sheetFormatPr defaultRowHeight="14.45"/>
  <cols>
    <col min="1" max="1" width="10.5703125" bestFit="1" customWidth="1"/>
    <col min="2" max="2" width="42.7109375" bestFit="1" customWidth="1"/>
    <col min="3" max="3" width="12.5703125" style="4" bestFit="1" customWidth="1"/>
    <col min="4" max="4" width="16.5703125" style="4" customWidth="1"/>
    <col min="5" max="5" width="21" style="4" bestFit="1" customWidth="1"/>
    <col min="6" max="6" width="21" customWidth="1"/>
    <col min="7" max="7" width="218.7109375" customWidth="1"/>
    <col min="8" max="8" width="11.85546875" customWidth="1"/>
    <col min="9" max="9" width="29.85546875" customWidth="1"/>
  </cols>
  <sheetData>
    <row r="1" spans="1:9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</v>
      </c>
      <c r="B2" t="s">
        <v>9</v>
      </c>
      <c r="C2" s="4" t="s">
        <v>10</v>
      </c>
      <c r="D2" s="4" t="s">
        <v>10</v>
      </c>
      <c r="E2" s="4" t="s">
        <v>10</v>
      </c>
      <c r="G2" t="s">
        <v>11</v>
      </c>
      <c r="H2" t="s">
        <v>12</v>
      </c>
      <c r="I2">
        <v>111</v>
      </c>
    </row>
    <row r="3" spans="1:9">
      <c r="A3" s="7">
        <v>2</v>
      </c>
      <c r="B3" s="7" t="s">
        <v>13</v>
      </c>
      <c r="C3" s="8" t="s">
        <v>10</v>
      </c>
      <c r="D3" s="8" t="s">
        <v>10</v>
      </c>
      <c r="E3" s="8" t="s">
        <v>10</v>
      </c>
      <c r="F3" s="7"/>
      <c r="G3" s="7" t="s">
        <v>14</v>
      </c>
      <c r="H3" s="7" t="s">
        <v>12</v>
      </c>
      <c r="I3" s="7">
        <v>5002000</v>
      </c>
    </row>
    <row r="4" spans="1:9">
      <c r="A4">
        <v>3</v>
      </c>
      <c r="B4" t="s">
        <v>15</v>
      </c>
      <c r="C4" s="4" t="s">
        <v>10</v>
      </c>
      <c r="D4" s="4" t="s">
        <v>10</v>
      </c>
      <c r="E4" s="4" t="s">
        <v>10</v>
      </c>
      <c r="G4" t="s">
        <v>16</v>
      </c>
      <c r="H4" t="s">
        <v>17</v>
      </c>
      <c r="I4" t="s">
        <v>18</v>
      </c>
    </row>
    <row r="5" spans="1:9">
      <c r="A5">
        <v>4</v>
      </c>
      <c r="B5" t="s">
        <v>19</v>
      </c>
      <c r="C5" s="4" t="s">
        <v>10</v>
      </c>
      <c r="D5" s="4" t="s">
        <v>10</v>
      </c>
      <c r="E5" s="4" t="s">
        <v>10</v>
      </c>
      <c r="G5" t="s">
        <v>20</v>
      </c>
      <c r="H5" t="s">
        <v>17</v>
      </c>
      <c r="I5" t="s">
        <v>21</v>
      </c>
    </row>
    <row r="6" spans="1:9">
      <c r="A6" s="9">
        <v>5</v>
      </c>
      <c r="B6" s="9" t="s">
        <v>22</v>
      </c>
      <c r="C6" s="10" t="s">
        <v>23</v>
      </c>
      <c r="D6" s="10" t="s">
        <v>24</v>
      </c>
      <c r="E6" s="10" t="s">
        <v>25</v>
      </c>
      <c r="F6" s="9" t="str">
        <f>MID(C6,1,5)&amp;D6&amp;"-"&amp;E6</f>
        <v>2.1.2A-DOP</v>
      </c>
      <c r="G6" s="9" t="s">
        <v>26</v>
      </c>
      <c r="H6" s="9" t="s">
        <v>27</v>
      </c>
      <c r="I6" s="9">
        <v>1500</v>
      </c>
    </row>
    <row r="7" spans="1:9">
      <c r="A7" s="7">
        <v>6</v>
      </c>
      <c r="B7" s="7" t="s">
        <v>28</v>
      </c>
      <c r="C7" s="8" t="s">
        <v>23</v>
      </c>
      <c r="D7" s="8" t="s">
        <v>24</v>
      </c>
      <c r="E7" s="8" t="s">
        <v>29</v>
      </c>
      <c r="F7" s="7" t="str">
        <f t="shared" ref="F7:F70" si="0">MID(C7,1,5)&amp;D7&amp;"-"&amp;E7</f>
        <v>2.1.2A-12H</v>
      </c>
      <c r="G7" s="7" t="s">
        <v>30</v>
      </c>
      <c r="H7" s="7" t="s">
        <v>27</v>
      </c>
      <c r="I7" s="7">
        <v>3500.5</v>
      </c>
    </row>
    <row r="8" spans="1:9">
      <c r="A8" s="7">
        <v>7</v>
      </c>
      <c r="B8" s="7" t="s">
        <v>31</v>
      </c>
      <c r="C8" s="8" t="s">
        <v>32</v>
      </c>
      <c r="D8" s="8" t="s">
        <v>24</v>
      </c>
      <c r="E8" s="8" t="s">
        <v>33</v>
      </c>
      <c r="F8" s="7" t="str">
        <f t="shared" si="0"/>
        <v>2.1.1A-12A</v>
      </c>
      <c r="G8" s="7" t="s">
        <v>34</v>
      </c>
      <c r="H8" s="7" t="s">
        <v>27</v>
      </c>
      <c r="I8" s="7">
        <v>3500.5</v>
      </c>
    </row>
    <row r="9" spans="1:9">
      <c r="A9" s="9">
        <v>8</v>
      </c>
      <c r="B9" s="9" t="s">
        <v>35</v>
      </c>
      <c r="C9" s="10" t="s">
        <v>23</v>
      </c>
      <c r="D9" s="10" t="s">
        <v>36</v>
      </c>
      <c r="E9" s="10" t="s">
        <v>37</v>
      </c>
      <c r="F9" s="9" t="str">
        <f t="shared" si="0"/>
        <v>2.1.2B-CM</v>
      </c>
      <c r="G9" s="9" t="s">
        <v>38</v>
      </c>
      <c r="H9" s="9" t="s">
        <v>27</v>
      </c>
      <c r="I9" s="9">
        <v>34.25</v>
      </c>
    </row>
    <row r="10" spans="1:9">
      <c r="A10" s="7">
        <v>9</v>
      </c>
      <c r="B10" s="7" t="s">
        <v>39</v>
      </c>
      <c r="C10" s="8" t="s">
        <v>23</v>
      </c>
      <c r="D10" s="8" t="s">
        <v>36</v>
      </c>
      <c r="E10" s="8" t="s">
        <v>40</v>
      </c>
      <c r="F10" s="7" t="str">
        <f t="shared" si="0"/>
        <v>2.1.2B-PP</v>
      </c>
      <c r="G10" s="7" t="s">
        <v>41</v>
      </c>
      <c r="H10" s="7" t="s">
        <v>12</v>
      </c>
      <c r="I10" s="7">
        <v>15</v>
      </c>
    </row>
    <row r="11" spans="1:9">
      <c r="A11" s="7">
        <v>10</v>
      </c>
      <c r="B11" s="7" t="s">
        <v>42</v>
      </c>
      <c r="C11" s="8" t="s">
        <v>23</v>
      </c>
      <c r="D11" s="8" t="s">
        <v>36</v>
      </c>
      <c r="E11" s="8" t="s">
        <v>43</v>
      </c>
      <c r="F11" s="7" t="str">
        <f t="shared" si="0"/>
        <v>2.1.2B-UHR</v>
      </c>
      <c r="G11" s="7" t="s">
        <v>44</v>
      </c>
      <c r="H11" s="7" t="s">
        <v>27</v>
      </c>
      <c r="I11" s="7">
        <v>137000</v>
      </c>
    </row>
    <row r="12" spans="1:9">
      <c r="A12" s="11">
        <v>11</v>
      </c>
      <c r="B12" s="11" t="s">
        <v>45</v>
      </c>
      <c r="C12" s="12" t="s">
        <v>23</v>
      </c>
      <c r="D12" s="12" t="s">
        <v>36</v>
      </c>
      <c r="E12" s="12" t="s">
        <v>46</v>
      </c>
      <c r="F12" s="11" t="str">
        <f t="shared" si="0"/>
        <v>2.1.2B-EM</v>
      </c>
      <c r="G12" s="11" t="s">
        <v>47</v>
      </c>
      <c r="H12" s="11" t="s">
        <v>27</v>
      </c>
      <c r="I12" s="11">
        <v>25476</v>
      </c>
    </row>
    <row r="13" spans="1:9">
      <c r="A13" s="7">
        <v>12</v>
      </c>
      <c r="B13" s="7" t="s">
        <v>48</v>
      </c>
      <c r="C13" s="8" t="s">
        <v>49</v>
      </c>
      <c r="D13" s="8" t="s">
        <v>50</v>
      </c>
      <c r="E13" s="8" t="s">
        <v>43</v>
      </c>
      <c r="F13" s="7" t="str">
        <f t="shared" si="0"/>
        <v>2.1.4C-UHR</v>
      </c>
      <c r="G13" s="7" t="s">
        <v>51</v>
      </c>
      <c r="H13" s="7" t="s">
        <v>27</v>
      </c>
      <c r="I13" s="7">
        <v>150252</v>
      </c>
    </row>
    <row r="14" spans="1:9">
      <c r="A14" s="9">
        <v>13</v>
      </c>
      <c r="B14" s="9" t="s">
        <v>52</v>
      </c>
      <c r="C14" s="10" t="s">
        <v>23</v>
      </c>
      <c r="D14" s="10" t="s">
        <v>53</v>
      </c>
      <c r="E14" s="10" t="s">
        <v>43</v>
      </c>
      <c r="F14" s="9" t="str">
        <f t="shared" si="0"/>
        <v>2.1.2D-UHR</v>
      </c>
      <c r="G14" s="9" t="s">
        <v>54</v>
      </c>
      <c r="H14" s="9" t="s">
        <v>27</v>
      </c>
      <c r="I14" s="9">
        <v>500000</v>
      </c>
    </row>
    <row r="15" spans="1:9">
      <c r="A15" s="7">
        <v>14</v>
      </c>
      <c r="B15" s="7" t="s">
        <v>55</v>
      </c>
      <c r="C15" s="8" t="s">
        <v>23</v>
      </c>
      <c r="D15" s="8" t="s">
        <v>53</v>
      </c>
      <c r="E15" s="8" t="s">
        <v>37</v>
      </c>
      <c r="F15" s="7" t="str">
        <f t="shared" si="0"/>
        <v>2.1.2D-CM</v>
      </c>
      <c r="G15" s="7" t="s">
        <v>56</v>
      </c>
      <c r="H15" s="7" t="s">
        <v>27</v>
      </c>
      <c r="I15" s="7">
        <v>130</v>
      </c>
    </row>
    <row r="16" spans="1:9">
      <c r="A16" s="7">
        <v>15</v>
      </c>
      <c r="B16" s="7" t="s">
        <v>57</v>
      </c>
      <c r="C16" s="8" t="s">
        <v>23</v>
      </c>
      <c r="D16" s="8" t="s">
        <v>53</v>
      </c>
      <c r="E16" s="8" t="s">
        <v>58</v>
      </c>
      <c r="F16" s="7" t="str">
        <f t="shared" si="0"/>
        <v>2.1.2D-Cr</v>
      </c>
      <c r="G16" s="7" t="s">
        <v>59</v>
      </c>
      <c r="H16" s="7" t="s">
        <v>27</v>
      </c>
      <c r="I16" s="7">
        <v>130</v>
      </c>
    </row>
    <row r="17" spans="1:9">
      <c r="A17" s="7">
        <v>16</v>
      </c>
      <c r="B17" s="7" t="s">
        <v>60</v>
      </c>
      <c r="C17" s="8" t="s">
        <v>23</v>
      </c>
      <c r="D17" s="8" t="s">
        <v>53</v>
      </c>
      <c r="E17" s="8" t="s">
        <v>40</v>
      </c>
      <c r="F17" s="7" t="str">
        <f t="shared" si="0"/>
        <v>2.1.2D-PP</v>
      </c>
      <c r="G17" s="7" t="s">
        <v>61</v>
      </c>
      <c r="H17" s="7" t="s">
        <v>12</v>
      </c>
      <c r="I17" s="7">
        <v>140</v>
      </c>
    </row>
    <row r="18" spans="1:9">
      <c r="A18" s="7">
        <v>17</v>
      </c>
      <c r="B18" s="7" t="s">
        <v>62</v>
      </c>
      <c r="C18" s="8" t="s">
        <v>23</v>
      </c>
      <c r="D18" s="8" t="s">
        <v>53</v>
      </c>
      <c r="E18" s="8" t="s">
        <v>46</v>
      </c>
      <c r="F18" s="7" t="str">
        <f t="shared" si="0"/>
        <v>2.1.2D-EM</v>
      </c>
      <c r="G18" s="7" t="s">
        <v>63</v>
      </c>
      <c r="H18" s="7" t="s">
        <v>27</v>
      </c>
      <c r="I18" s="7">
        <v>35000</v>
      </c>
    </row>
    <row r="19" spans="1:9">
      <c r="A19">
        <v>18</v>
      </c>
      <c r="B19" t="s">
        <v>64</v>
      </c>
      <c r="C19" s="4" t="s">
        <v>23</v>
      </c>
      <c r="D19" s="4" t="s">
        <v>53</v>
      </c>
      <c r="E19" s="4" t="s">
        <v>65</v>
      </c>
      <c r="F19" t="str">
        <f t="shared" si="0"/>
        <v>2.1.2D-IZP</v>
      </c>
      <c r="G19" t="s">
        <v>66</v>
      </c>
      <c r="H19" t="s">
        <v>27</v>
      </c>
      <c r="I19">
        <v>1</v>
      </c>
    </row>
    <row r="20" spans="1:9" ht="15.6">
      <c r="A20">
        <v>19</v>
      </c>
      <c r="B20" t="s">
        <v>67</v>
      </c>
      <c r="C20" s="4" t="s">
        <v>23</v>
      </c>
      <c r="D20" s="4" t="s">
        <v>53</v>
      </c>
      <c r="E20" s="4" t="s">
        <v>68</v>
      </c>
      <c r="F20" t="str">
        <f t="shared" si="0"/>
        <v>2.1.2D-ZSm</v>
      </c>
      <c r="G20" t="s">
        <v>69</v>
      </c>
      <c r="H20" t="s">
        <v>12</v>
      </c>
      <c r="I20">
        <v>52220</v>
      </c>
    </row>
    <row r="21" spans="1:9">
      <c r="A21" s="9">
        <v>20</v>
      </c>
      <c r="B21" s="9" t="s">
        <v>70</v>
      </c>
      <c r="C21" s="10" t="s">
        <v>23</v>
      </c>
      <c r="D21" s="10" t="s">
        <v>71</v>
      </c>
      <c r="E21" s="10" t="s">
        <v>43</v>
      </c>
      <c r="F21" s="9" t="str">
        <f t="shared" si="0"/>
        <v>2.1.2E-UHR</v>
      </c>
      <c r="G21" s="9" t="s">
        <v>72</v>
      </c>
      <c r="H21" s="9" t="s">
        <v>27</v>
      </c>
      <c r="I21" s="9">
        <v>500000</v>
      </c>
    </row>
    <row r="22" spans="1:9">
      <c r="A22" s="7">
        <v>21</v>
      </c>
      <c r="B22" s="7" t="s">
        <v>73</v>
      </c>
      <c r="C22" s="8" t="s">
        <v>23</v>
      </c>
      <c r="D22" s="8" t="s">
        <v>71</v>
      </c>
      <c r="E22" s="8" t="s">
        <v>74</v>
      </c>
      <c r="F22" s="7" t="str">
        <f t="shared" si="0"/>
        <v>2.1.2E-CM1</v>
      </c>
      <c r="G22" s="7" t="s">
        <v>75</v>
      </c>
      <c r="H22" s="7" t="s">
        <v>27</v>
      </c>
      <c r="I22" s="7">
        <v>130</v>
      </c>
    </row>
    <row r="23" spans="1:9">
      <c r="A23">
        <v>22</v>
      </c>
      <c r="B23" t="s">
        <v>76</v>
      </c>
      <c r="C23" s="4" t="s">
        <v>23</v>
      </c>
      <c r="D23" s="4" t="s">
        <v>71</v>
      </c>
      <c r="E23" s="4" t="s">
        <v>77</v>
      </c>
      <c r="F23" t="str">
        <f t="shared" si="0"/>
        <v>2.1.2E-ZS1</v>
      </c>
      <c r="G23" t="s">
        <v>78</v>
      </c>
      <c r="H23" t="s">
        <v>27</v>
      </c>
      <c r="I23">
        <v>65000</v>
      </c>
    </row>
    <row r="24" spans="1:9">
      <c r="A24" s="7">
        <v>23</v>
      </c>
      <c r="B24" s="7" t="s">
        <v>79</v>
      </c>
      <c r="C24" s="8" t="s">
        <v>23</v>
      </c>
      <c r="D24" s="8" t="s">
        <v>71</v>
      </c>
      <c r="E24" s="8" t="s">
        <v>80</v>
      </c>
      <c r="F24" s="7" t="str">
        <f t="shared" si="0"/>
        <v>2.1.2E-CM2</v>
      </c>
      <c r="G24" s="7" t="s">
        <v>81</v>
      </c>
      <c r="H24" s="7" t="s">
        <v>27</v>
      </c>
      <c r="I24" s="7">
        <v>130</v>
      </c>
    </row>
    <row r="25" spans="1:9">
      <c r="A25">
        <v>24</v>
      </c>
      <c r="B25" t="s">
        <v>82</v>
      </c>
      <c r="C25" s="4" t="s">
        <v>23</v>
      </c>
      <c r="D25" s="4" t="s">
        <v>71</v>
      </c>
      <c r="E25" s="4" t="s">
        <v>83</v>
      </c>
      <c r="F25" t="str">
        <f t="shared" si="0"/>
        <v>2.1.2E-ZS2</v>
      </c>
      <c r="G25" t="s">
        <v>84</v>
      </c>
      <c r="H25" t="s">
        <v>27</v>
      </c>
      <c r="I25">
        <v>65000</v>
      </c>
    </row>
    <row r="26" spans="1:9">
      <c r="A26">
        <v>25</v>
      </c>
      <c r="B26" t="s">
        <v>85</v>
      </c>
      <c r="C26" s="4" t="s">
        <v>23</v>
      </c>
      <c r="D26" s="4" t="s">
        <v>71</v>
      </c>
      <c r="E26" s="4" t="s">
        <v>86</v>
      </c>
      <c r="F26" t="str">
        <f t="shared" si="0"/>
        <v>2.1.2E-NM</v>
      </c>
      <c r="G26" t="s">
        <v>87</v>
      </c>
      <c r="H26" t="s">
        <v>27</v>
      </c>
      <c r="I26">
        <v>1.1200000000000001</v>
      </c>
    </row>
    <row r="27" spans="1:9">
      <c r="A27" s="7">
        <v>26</v>
      </c>
      <c r="B27" s="7" t="s">
        <v>88</v>
      </c>
      <c r="C27" s="8" t="s">
        <v>23</v>
      </c>
      <c r="D27" s="8" t="s">
        <v>71</v>
      </c>
      <c r="E27" s="8" t="s">
        <v>46</v>
      </c>
      <c r="F27" s="7" t="str">
        <f t="shared" si="0"/>
        <v>2.1.2E-EM</v>
      </c>
      <c r="G27" s="7" t="s">
        <v>89</v>
      </c>
      <c r="H27" s="7" t="s">
        <v>27</v>
      </c>
      <c r="I27" s="7">
        <v>35000</v>
      </c>
    </row>
    <row r="28" spans="1:9">
      <c r="A28" s="9">
        <v>27</v>
      </c>
      <c r="B28" s="9" t="s">
        <v>90</v>
      </c>
      <c r="C28" s="10" t="s">
        <v>23</v>
      </c>
      <c r="D28" s="10" t="s">
        <v>91</v>
      </c>
      <c r="E28" s="10" t="s">
        <v>43</v>
      </c>
      <c r="F28" s="9" t="str">
        <f t="shared" si="0"/>
        <v>2.1.2F-UHR</v>
      </c>
      <c r="G28" s="9" t="s">
        <v>92</v>
      </c>
      <c r="H28" s="9" t="s">
        <v>27</v>
      </c>
      <c r="I28" s="9">
        <v>500000</v>
      </c>
    </row>
    <row r="29" spans="1:9">
      <c r="A29" s="7">
        <v>28</v>
      </c>
      <c r="B29" s="7" t="s">
        <v>93</v>
      </c>
      <c r="C29" s="8" t="s">
        <v>23</v>
      </c>
      <c r="D29" s="8" t="s">
        <v>91</v>
      </c>
      <c r="E29" s="8" t="s">
        <v>74</v>
      </c>
      <c r="F29" s="7" t="str">
        <f t="shared" si="0"/>
        <v>2.1.2F-CM1</v>
      </c>
      <c r="G29" s="7" t="s">
        <v>94</v>
      </c>
      <c r="H29" s="7" t="s">
        <v>27</v>
      </c>
      <c r="I29" s="7">
        <v>130</v>
      </c>
    </row>
    <row r="30" spans="1:9">
      <c r="A30" s="7">
        <v>29</v>
      </c>
      <c r="B30" s="7" t="s">
        <v>95</v>
      </c>
      <c r="C30" s="8" t="s">
        <v>23</v>
      </c>
      <c r="D30" s="8" t="s">
        <v>91</v>
      </c>
      <c r="E30" s="8" t="s">
        <v>80</v>
      </c>
      <c r="F30" s="7" t="str">
        <f t="shared" si="0"/>
        <v>2.1.2F-CM2</v>
      </c>
      <c r="G30" s="7" t="s">
        <v>96</v>
      </c>
      <c r="H30" s="7" t="s">
        <v>27</v>
      </c>
      <c r="I30" s="7">
        <v>130</v>
      </c>
    </row>
    <row r="31" spans="1:9">
      <c r="A31" s="7">
        <v>30</v>
      </c>
      <c r="B31" s="7" t="s">
        <v>97</v>
      </c>
      <c r="C31" s="8" t="s">
        <v>23</v>
      </c>
      <c r="D31" s="8" t="s">
        <v>91</v>
      </c>
      <c r="E31" s="8" t="s">
        <v>98</v>
      </c>
      <c r="F31" s="7" t="str">
        <f t="shared" si="0"/>
        <v>2.1.2F-Cr2</v>
      </c>
      <c r="G31" s="7" t="s">
        <v>99</v>
      </c>
      <c r="H31" s="7" t="s">
        <v>27</v>
      </c>
      <c r="I31" s="7">
        <v>130</v>
      </c>
    </row>
    <row r="32" spans="1:9">
      <c r="A32">
        <v>31</v>
      </c>
      <c r="B32" t="s">
        <v>100</v>
      </c>
      <c r="C32" s="4" t="s">
        <v>23</v>
      </c>
      <c r="D32" s="4" t="s">
        <v>91</v>
      </c>
      <c r="E32" s="4" t="s">
        <v>101</v>
      </c>
      <c r="F32" t="str">
        <f t="shared" si="0"/>
        <v>2.1.2F-LOS</v>
      </c>
      <c r="G32" t="s">
        <v>102</v>
      </c>
      <c r="H32" t="s">
        <v>12</v>
      </c>
      <c r="I32">
        <v>11</v>
      </c>
    </row>
    <row r="33" spans="1:9">
      <c r="A33" s="7">
        <v>32</v>
      </c>
      <c r="B33" s="7" t="s">
        <v>103</v>
      </c>
      <c r="C33" s="8" t="s">
        <v>23</v>
      </c>
      <c r="D33" s="8" t="s">
        <v>91</v>
      </c>
      <c r="E33" s="8" t="s">
        <v>46</v>
      </c>
      <c r="F33" s="7" t="str">
        <f t="shared" si="0"/>
        <v>2.1.2F-EM</v>
      </c>
      <c r="G33" s="7" t="s">
        <v>104</v>
      </c>
      <c r="H33" s="7" t="s">
        <v>27</v>
      </c>
      <c r="I33" s="7">
        <v>0</v>
      </c>
    </row>
    <row r="34" spans="1:9">
      <c r="A34">
        <v>33</v>
      </c>
      <c r="B34" t="s">
        <v>105</v>
      </c>
      <c r="C34" s="4" t="s">
        <v>23</v>
      </c>
      <c r="D34" s="4" t="s">
        <v>91</v>
      </c>
      <c r="E34" s="4" t="s">
        <v>106</v>
      </c>
      <c r="F34" t="str">
        <f t="shared" si="0"/>
        <v>2.1.2F-KT</v>
      </c>
      <c r="G34" t="s">
        <v>107</v>
      </c>
      <c r="H34" t="s">
        <v>12</v>
      </c>
      <c r="I34">
        <v>1</v>
      </c>
    </row>
    <row r="35" spans="1:9">
      <c r="A35">
        <v>34</v>
      </c>
      <c r="B35" t="s">
        <v>108</v>
      </c>
      <c r="C35" s="4" t="s">
        <v>23</v>
      </c>
      <c r="D35" s="4" t="s">
        <v>91</v>
      </c>
      <c r="E35" s="4" t="s">
        <v>109</v>
      </c>
      <c r="F35" t="str">
        <f t="shared" si="0"/>
        <v>2.1.2F-KK</v>
      </c>
      <c r="G35" t="s">
        <v>110</v>
      </c>
      <c r="H35" t="s">
        <v>12</v>
      </c>
      <c r="I35">
        <v>1</v>
      </c>
    </row>
    <row r="36" spans="1:9">
      <c r="A36" s="9">
        <v>35</v>
      </c>
      <c r="B36" s="9" t="s">
        <v>111</v>
      </c>
      <c r="C36" s="10" t="s">
        <v>23</v>
      </c>
      <c r="D36" s="10" t="s">
        <v>112</v>
      </c>
      <c r="E36" s="10" t="s">
        <v>43</v>
      </c>
      <c r="F36" s="9" t="str">
        <f t="shared" si="0"/>
        <v>2.1.2G-UHR</v>
      </c>
      <c r="G36" s="9" t="s">
        <v>113</v>
      </c>
      <c r="H36" s="9" t="s">
        <v>27</v>
      </c>
      <c r="I36" s="9">
        <v>500000</v>
      </c>
    </row>
    <row r="37" spans="1:9">
      <c r="A37" s="7">
        <v>36</v>
      </c>
      <c r="B37" s="7" t="s">
        <v>114</v>
      </c>
      <c r="C37" s="8" t="s">
        <v>23</v>
      </c>
      <c r="D37" s="8" t="s">
        <v>112</v>
      </c>
      <c r="E37" s="8" t="s">
        <v>74</v>
      </c>
      <c r="F37" s="7" t="str">
        <f t="shared" si="0"/>
        <v>2.1.2G-CM1</v>
      </c>
      <c r="G37" s="7" t="s">
        <v>115</v>
      </c>
      <c r="H37" s="7" t="s">
        <v>27</v>
      </c>
      <c r="I37" s="7">
        <v>1000</v>
      </c>
    </row>
    <row r="38" spans="1:9">
      <c r="A38" s="7">
        <v>37</v>
      </c>
      <c r="B38" s="7" t="s">
        <v>116</v>
      </c>
      <c r="C38" s="8" t="s">
        <v>23</v>
      </c>
      <c r="D38" s="8" t="s">
        <v>112</v>
      </c>
      <c r="E38" s="8" t="s">
        <v>80</v>
      </c>
      <c r="F38" s="7" t="str">
        <f t="shared" si="0"/>
        <v>2.1.2G-CM2</v>
      </c>
      <c r="G38" s="7" t="s">
        <v>117</v>
      </c>
      <c r="H38" s="7" t="s">
        <v>27</v>
      </c>
      <c r="I38" s="7">
        <v>1000</v>
      </c>
    </row>
    <row r="39" spans="1:9">
      <c r="A39" s="7">
        <v>38</v>
      </c>
      <c r="B39" s="7" t="s">
        <v>118</v>
      </c>
      <c r="C39" s="8" t="s">
        <v>23</v>
      </c>
      <c r="D39" s="8" t="s">
        <v>112</v>
      </c>
      <c r="E39" s="8" t="s">
        <v>119</v>
      </c>
      <c r="F39" s="7" t="str">
        <f t="shared" si="0"/>
        <v>2.1.2G-CM3</v>
      </c>
      <c r="G39" s="7" t="s">
        <v>120</v>
      </c>
      <c r="H39" s="7" t="s">
        <v>27</v>
      </c>
      <c r="I39" s="7">
        <v>200</v>
      </c>
    </row>
    <row r="40" spans="1:9">
      <c r="A40" s="7">
        <v>39</v>
      </c>
      <c r="B40" s="7" t="s">
        <v>121</v>
      </c>
      <c r="C40" s="8" t="s">
        <v>23</v>
      </c>
      <c r="D40" s="8" t="s">
        <v>112</v>
      </c>
      <c r="E40" s="8" t="s">
        <v>46</v>
      </c>
      <c r="F40" s="7" t="str">
        <f t="shared" si="0"/>
        <v>2.1.2G-EM</v>
      </c>
      <c r="G40" s="7" t="s">
        <v>122</v>
      </c>
      <c r="H40" s="7" t="s">
        <v>27</v>
      </c>
      <c r="I40" s="7">
        <v>35000</v>
      </c>
    </row>
    <row r="41" spans="1:9" s="7" customFormat="1">
      <c r="A41" s="9">
        <v>40</v>
      </c>
      <c r="B41" s="9" t="s">
        <v>123</v>
      </c>
      <c r="C41" s="10" t="s">
        <v>23</v>
      </c>
      <c r="D41" s="10" t="s">
        <v>124</v>
      </c>
      <c r="E41" s="10" t="s">
        <v>125</v>
      </c>
      <c r="F41" s="9" t="str">
        <f t="shared" si="0"/>
        <v>2.1.2H-PT</v>
      </c>
      <c r="G41" s="9" t="s">
        <v>126</v>
      </c>
      <c r="H41" s="9" t="s">
        <v>27</v>
      </c>
      <c r="I41" s="9">
        <v>150000</v>
      </c>
    </row>
    <row r="42" spans="1:9">
      <c r="A42" s="7">
        <v>41</v>
      </c>
      <c r="B42" s="7" t="s">
        <v>127</v>
      </c>
      <c r="C42" s="8" t="s">
        <v>23</v>
      </c>
      <c r="D42" s="8" t="s">
        <v>124</v>
      </c>
      <c r="E42" s="8" t="s">
        <v>128</v>
      </c>
      <c r="F42" s="7" t="str">
        <f t="shared" si="0"/>
        <v>2.1.2H-DRG</v>
      </c>
      <c r="G42" s="7" t="s">
        <v>129</v>
      </c>
      <c r="H42" s="7" t="s">
        <v>27</v>
      </c>
      <c r="I42" s="7">
        <v>35000</v>
      </c>
    </row>
    <row r="43" spans="1:9">
      <c r="A43" s="9">
        <v>42</v>
      </c>
      <c r="B43" s="9" t="s">
        <v>130</v>
      </c>
      <c r="C43" s="10" t="s">
        <v>23</v>
      </c>
      <c r="D43" s="10" t="s">
        <v>131</v>
      </c>
      <c r="E43" s="10" t="s">
        <v>37</v>
      </c>
      <c r="F43" s="9" t="str">
        <f t="shared" si="0"/>
        <v>2.1.2I-CM</v>
      </c>
      <c r="G43" s="9" t="s">
        <v>132</v>
      </c>
      <c r="H43" s="9" t="s">
        <v>27</v>
      </c>
      <c r="I43" s="9">
        <v>0</v>
      </c>
    </row>
    <row r="44" spans="1:9">
      <c r="A44" s="7">
        <v>43</v>
      </c>
      <c r="B44" s="7" t="s">
        <v>133</v>
      </c>
      <c r="C44" s="8" t="s">
        <v>23</v>
      </c>
      <c r="D44" s="8" t="s">
        <v>131</v>
      </c>
      <c r="E44" s="8" t="s">
        <v>40</v>
      </c>
      <c r="F44" s="7" t="str">
        <f t="shared" si="0"/>
        <v>2.1.2I-PP</v>
      </c>
      <c r="G44" s="7" t="s">
        <v>134</v>
      </c>
      <c r="H44" s="7" t="s">
        <v>12</v>
      </c>
      <c r="I44" s="7">
        <v>0</v>
      </c>
    </row>
    <row r="45" spans="1:9">
      <c r="A45" s="11">
        <v>44</v>
      </c>
      <c r="B45" s="11" t="s">
        <v>135</v>
      </c>
      <c r="C45" s="12" t="s">
        <v>23</v>
      </c>
      <c r="D45" s="12" t="s">
        <v>131</v>
      </c>
      <c r="E45" s="12" t="s">
        <v>43</v>
      </c>
      <c r="F45" s="11" t="str">
        <f t="shared" si="0"/>
        <v>2.1.2I-UHR</v>
      </c>
      <c r="G45" s="11" t="s">
        <v>136</v>
      </c>
      <c r="H45" s="11" t="s">
        <v>27</v>
      </c>
      <c r="I45" s="11">
        <v>0</v>
      </c>
    </row>
    <row r="46" spans="1:9">
      <c r="A46" s="7">
        <v>45</v>
      </c>
      <c r="B46" s="7" t="s">
        <v>137</v>
      </c>
      <c r="C46" s="8" t="s">
        <v>23</v>
      </c>
      <c r="D46" s="8" t="s">
        <v>138</v>
      </c>
      <c r="E46" s="8" t="s">
        <v>43</v>
      </c>
      <c r="F46" s="7" t="str">
        <f t="shared" si="0"/>
        <v>2.1.2J-UHR</v>
      </c>
      <c r="G46" s="7" t="s">
        <v>139</v>
      </c>
      <c r="H46" s="7" t="s">
        <v>27</v>
      </c>
      <c r="I46" s="7">
        <f>SUM(I6,I7,I11,I14,I21,I28,I36,I41,I42,I45)</f>
        <v>2327000.5</v>
      </c>
    </row>
    <row r="47" spans="1:9">
      <c r="A47" s="2">
        <v>46</v>
      </c>
      <c r="B47" s="2" t="s">
        <v>140</v>
      </c>
      <c r="C47" s="5" t="s">
        <v>141</v>
      </c>
      <c r="D47" s="5" t="s">
        <v>142</v>
      </c>
      <c r="E47" s="5" t="s">
        <v>43</v>
      </c>
      <c r="F47" s="2" t="str">
        <f t="shared" si="0"/>
        <v>2.1.1K-UHR</v>
      </c>
      <c r="G47" s="2" t="s">
        <v>143</v>
      </c>
      <c r="H47" s="2" t="s">
        <v>27</v>
      </c>
      <c r="I47" s="2">
        <v>500000</v>
      </c>
    </row>
    <row r="48" spans="1:9">
      <c r="A48">
        <v>47</v>
      </c>
      <c r="B48" t="s">
        <v>144</v>
      </c>
      <c r="C48" s="4" t="s">
        <v>141</v>
      </c>
      <c r="D48" s="4" t="s">
        <v>142</v>
      </c>
      <c r="E48" s="4" t="s">
        <v>145</v>
      </c>
      <c r="F48" t="str">
        <f t="shared" si="0"/>
        <v>2.1.1K-PB</v>
      </c>
      <c r="G48" s="6" t="s">
        <v>146</v>
      </c>
      <c r="H48" t="s">
        <v>27</v>
      </c>
      <c r="I48">
        <v>500000</v>
      </c>
    </row>
    <row r="49" spans="1:9">
      <c r="A49">
        <v>48</v>
      </c>
      <c r="B49" t="s">
        <v>147</v>
      </c>
      <c r="C49" s="4" t="s">
        <v>141</v>
      </c>
      <c r="D49" s="4" t="s">
        <v>142</v>
      </c>
      <c r="E49" s="4" t="s">
        <v>148</v>
      </c>
      <c r="F49" t="str">
        <f t="shared" si="0"/>
        <v>2.1.1K-CKP</v>
      </c>
      <c r="G49" s="6" t="s">
        <v>149</v>
      </c>
      <c r="H49" t="s">
        <v>27</v>
      </c>
      <c r="I49">
        <v>500000</v>
      </c>
    </row>
    <row r="50" spans="1:9">
      <c r="A50">
        <v>49</v>
      </c>
      <c r="B50" t="s">
        <v>150</v>
      </c>
      <c r="C50" s="4" t="s">
        <v>141</v>
      </c>
      <c r="D50" s="4" t="s">
        <v>142</v>
      </c>
      <c r="E50" s="4" t="s">
        <v>151</v>
      </c>
      <c r="F50" t="str">
        <f t="shared" si="0"/>
        <v>2.1.1K-UH2</v>
      </c>
      <c r="G50" s="6" t="s">
        <v>152</v>
      </c>
      <c r="H50" t="s">
        <v>27</v>
      </c>
      <c r="I50">
        <v>1200</v>
      </c>
    </row>
    <row r="51" spans="1:9">
      <c r="A51">
        <v>50</v>
      </c>
      <c r="B51" t="s">
        <v>153</v>
      </c>
      <c r="C51" s="4" t="s">
        <v>141</v>
      </c>
      <c r="D51" s="4" t="s">
        <v>142</v>
      </c>
      <c r="E51" s="4" t="s">
        <v>154</v>
      </c>
      <c r="F51" t="str">
        <f t="shared" si="0"/>
        <v>2.1.1K-LPS</v>
      </c>
      <c r="G51" s="6" t="s">
        <v>155</v>
      </c>
      <c r="H51" t="s">
        <v>27</v>
      </c>
      <c r="I51">
        <v>15000</v>
      </c>
    </row>
    <row r="52" spans="1:9">
      <c r="A52" s="2">
        <v>51</v>
      </c>
      <c r="B52" s="2" t="s">
        <v>156</v>
      </c>
      <c r="C52" s="5" t="s">
        <v>141</v>
      </c>
      <c r="D52" s="5" t="s">
        <v>157</v>
      </c>
      <c r="E52" s="5" t="s">
        <v>43</v>
      </c>
      <c r="F52" s="2" t="str">
        <f t="shared" si="0"/>
        <v>2.1.1L-UHR</v>
      </c>
      <c r="G52" s="2" t="s">
        <v>158</v>
      </c>
      <c r="H52" s="2" t="s">
        <v>27</v>
      </c>
      <c r="I52" s="2">
        <v>200000</v>
      </c>
    </row>
    <row r="53" spans="1:9">
      <c r="A53">
        <v>52</v>
      </c>
      <c r="B53" t="s">
        <v>159</v>
      </c>
      <c r="C53" s="4" t="s">
        <v>141</v>
      </c>
      <c r="D53" s="4" t="s">
        <v>157</v>
      </c>
      <c r="E53" s="4" t="s">
        <v>145</v>
      </c>
      <c r="F53" t="str">
        <f t="shared" si="0"/>
        <v>2.1.1L-PB</v>
      </c>
      <c r="G53" t="s">
        <v>160</v>
      </c>
      <c r="H53" t="s">
        <v>27</v>
      </c>
      <c r="I53">
        <v>100000</v>
      </c>
    </row>
    <row r="54" spans="1:9">
      <c r="A54">
        <v>53</v>
      </c>
      <c r="B54" t="s">
        <v>161</v>
      </c>
      <c r="C54" s="4" t="s">
        <v>141</v>
      </c>
      <c r="D54" s="4" t="s">
        <v>157</v>
      </c>
      <c r="E54" s="4" t="s">
        <v>162</v>
      </c>
      <c r="F54" t="str">
        <f t="shared" si="0"/>
        <v>2.1.1L-KP</v>
      </c>
      <c r="G54" t="s">
        <v>163</v>
      </c>
      <c r="H54" t="s">
        <v>27</v>
      </c>
      <c r="I54">
        <v>20000</v>
      </c>
    </row>
    <row r="55" spans="1:9" ht="29.1">
      <c r="A55">
        <v>54</v>
      </c>
      <c r="B55" t="s">
        <v>164</v>
      </c>
      <c r="C55" s="4" t="s">
        <v>141</v>
      </c>
      <c r="D55" s="4" t="s">
        <v>157</v>
      </c>
      <c r="E55" s="4" t="s">
        <v>165</v>
      </c>
      <c r="F55" t="str">
        <f t="shared" si="0"/>
        <v>2.1.1L-NP</v>
      </c>
      <c r="G55" s="6" t="s">
        <v>166</v>
      </c>
      <c r="H55" t="s">
        <v>12</v>
      </c>
      <c r="I55">
        <v>1</v>
      </c>
    </row>
    <row r="56" spans="1:9">
      <c r="A56" s="1">
        <v>55</v>
      </c>
      <c r="B56" s="1" t="s">
        <v>167</v>
      </c>
      <c r="C56" s="3" t="s">
        <v>141</v>
      </c>
      <c r="D56" s="3" t="s">
        <v>157</v>
      </c>
      <c r="E56" s="3" t="s">
        <v>168</v>
      </c>
      <c r="F56" s="1" t="str">
        <f t="shared" si="0"/>
        <v>2.1.1L-HOD</v>
      </c>
      <c r="G56" s="1" t="s">
        <v>169</v>
      </c>
      <c r="H56" s="1" t="s">
        <v>27</v>
      </c>
      <c r="I56" s="1">
        <v>120000</v>
      </c>
    </row>
    <row r="57" spans="1:9">
      <c r="A57">
        <v>56</v>
      </c>
      <c r="B57" t="s">
        <v>170</v>
      </c>
      <c r="C57" s="4" t="s">
        <v>141</v>
      </c>
      <c r="D57" s="4" t="s">
        <v>171</v>
      </c>
      <c r="E57" s="4" t="s">
        <v>145</v>
      </c>
      <c r="F57" t="str">
        <f t="shared" si="0"/>
        <v>2.1.1M-PB</v>
      </c>
      <c r="G57" t="s">
        <v>172</v>
      </c>
      <c r="H57" t="s">
        <v>27</v>
      </c>
      <c r="I57">
        <v>70000</v>
      </c>
    </row>
    <row r="58" spans="1:9">
      <c r="A58">
        <v>57</v>
      </c>
      <c r="B58" t="s">
        <v>173</v>
      </c>
      <c r="C58" s="4" t="s">
        <v>141</v>
      </c>
      <c r="D58" s="4" t="s">
        <v>171</v>
      </c>
      <c r="E58" s="4" t="s">
        <v>162</v>
      </c>
      <c r="F58" t="str">
        <f t="shared" si="0"/>
        <v>2.1.1M-KP</v>
      </c>
      <c r="G58" t="s">
        <v>174</v>
      </c>
      <c r="H58" t="s">
        <v>27</v>
      </c>
      <c r="I58">
        <v>10000</v>
      </c>
    </row>
    <row r="59" spans="1:9">
      <c r="A59">
        <v>58</v>
      </c>
      <c r="B59" t="s">
        <v>175</v>
      </c>
      <c r="C59" s="4" t="s">
        <v>141</v>
      </c>
      <c r="D59" s="4" t="s">
        <v>171</v>
      </c>
      <c r="E59" s="4" t="s">
        <v>165</v>
      </c>
      <c r="F59" t="str">
        <f t="shared" si="0"/>
        <v>2.1.1M-NP</v>
      </c>
      <c r="G59" s="6" t="s">
        <v>176</v>
      </c>
      <c r="H59" t="s">
        <v>12</v>
      </c>
      <c r="I59">
        <v>1</v>
      </c>
    </row>
    <row r="60" spans="1:9">
      <c r="A60">
        <v>59</v>
      </c>
      <c r="B60" t="s">
        <v>177</v>
      </c>
      <c r="C60" s="4" t="s">
        <v>141</v>
      </c>
      <c r="D60" s="4" t="s">
        <v>171</v>
      </c>
      <c r="E60" s="4" t="s">
        <v>168</v>
      </c>
      <c r="F60" t="str">
        <f t="shared" si="0"/>
        <v>2.1.1M-HOD</v>
      </c>
      <c r="G60" t="s">
        <v>178</v>
      </c>
      <c r="H60" t="s">
        <v>27</v>
      </c>
      <c r="I60">
        <v>80000</v>
      </c>
    </row>
    <row r="61" spans="1:9">
      <c r="A61">
        <v>60</v>
      </c>
      <c r="B61" t="s">
        <v>179</v>
      </c>
      <c r="C61" s="4" t="s">
        <v>141</v>
      </c>
      <c r="D61" s="4" t="s">
        <v>171</v>
      </c>
      <c r="E61" s="4" t="s">
        <v>65</v>
      </c>
      <c r="F61" t="str">
        <f t="shared" si="0"/>
        <v>2.1.1M-IZP</v>
      </c>
      <c r="G61" t="s">
        <v>180</v>
      </c>
      <c r="H61" t="s">
        <v>27</v>
      </c>
      <c r="I61">
        <v>1</v>
      </c>
    </row>
    <row r="62" spans="1:9">
      <c r="A62" s="2">
        <v>61</v>
      </c>
      <c r="B62" s="2" t="s">
        <v>181</v>
      </c>
      <c r="C62" s="5" t="s">
        <v>141</v>
      </c>
      <c r="D62" s="5" t="s">
        <v>182</v>
      </c>
      <c r="E62" s="5" t="s">
        <v>43</v>
      </c>
      <c r="F62" s="2" t="str">
        <f t="shared" si="0"/>
        <v>2.1.1N-UHR</v>
      </c>
      <c r="G62" s="2" t="s">
        <v>183</v>
      </c>
      <c r="H62" s="2" t="s">
        <v>27</v>
      </c>
      <c r="I62" s="2">
        <v>30000</v>
      </c>
    </row>
    <row r="63" spans="1:9">
      <c r="A63">
        <v>62</v>
      </c>
      <c r="B63" t="s">
        <v>184</v>
      </c>
      <c r="C63" s="4" t="s">
        <v>141</v>
      </c>
      <c r="D63" s="4" t="s">
        <v>182</v>
      </c>
      <c r="E63" s="4" t="s">
        <v>145</v>
      </c>
      <c r="F63" t="str">
        <f t="shared" si="0"/>
        <v>2.1.1N-PB</v>
      </c>
      <c r="G63" t="s">
        <v>185</v>
      </c>
      <c r="H63" t="s">
        <v>27</v>
      </c>
      <c r="I63">
        <v>20000</v>
      </c>
    </row>
    <row r="64" spans="1:9">
      <c r="A64">
        <v>63</v>
      </c>
      <c r="B64" t="s">
        <v>186</v>
      </c>
      <c r="C64" s="4" t="s">
        <v>141</v>
      </c>
      <c r="D64" s="4" t="s">
        <v>182</v>
      </c>
      <c r="E64" s="4" t="s">
        <v>162</v>
      </c>
      <c r="F64" t="str">
        <f t="shared" si="0"/>
        <v>2.1.1N-KP</v>
      </c>
      <c r="G64" t="s">
        <v>187</v>
      </c>
      <c r="H64" t="s">
        <v>27</v>
      </c>
      <c r="I64">
        <v>10000</v>
      </c>
    </row>
    <row r="65" spans="1:9">
      <c r="A65" s="2">
        <v>64</v>
      </c>
      <c r="B65" s="2" t="s">
        <v>188</v>
      </c>
      <c r="C65" s="5" t="s">
        <v>141</v>
      </c>
      <c r="D65" s="5" t="s">
        <v>189</v>
      </c>
      <c r="E65" s="5" t="s">
        <v>190</v>
      </c>
      <c r="F65" s="2" t="str">
        <f t="shared" si="0"/>
        <v>2.1.1O-JPL</v>
      </c>
      <c r="G65" s="2" t="s">
        <v>191</v>
      </c>
      <c r="H65" s="2" t="s">
        <v>27</v>
      </c>
      <c r="I65" s="2">
        <v>0</v>
      </c>
    </row>
    <row r="66" spans="1:9">
      <c r="A66">
        <v>65</v>
      </c>
      <c r="B66" t="s">
        <v>192</v>
      </c>
      <c r="C66" s="4" t="s">
        <v>141</v>
      </c>
      <c r="D66" s="4" t="s">
        <v>189</v>
      </c>
      <c r="E66" s="4" t="s">
        <v>43</v>
      </c>
      <c r="F66" t="str">
        <f t="shared" si="0"/>
        <v>2.1.1O-UHR</v>
      </c>
      <c r="G66" t="s">
        <v>193</v>
      </c>
      <c r="H66" t="s">
        <v>27</v>
      </c>
      <c r="I66">
        <v>6400</v>
      </c>
    </row>
    <row r="67" spans="1:9">
      <c r="A67" s="9">
        <v>66</v>
      </c>
      <c r="B67" s="9" t="s">
        <v>194</v>
      </c>
      <c r="C67" s="10" t="s">
        <v>141</v>
      </c>
      <c r="D67" s="10" t="s">
        <v>195</v>
      </c>
      <c r="E67" s="10" t="s">
        <v>196</v>
      </c>
      <c r="F67" s="9" t="str">
        <f t="shared" si="0"/>
        <v>2.1.1P-RPr</v>
      </c>
      <c r="G67" s="9" t="s">
        <v>197</v>
      </c>
      <c r="H67" s="9" t="s">
        <v>27</v>
      </c>
      <c r="I67" s="9">
        <v>-2500</v>
      </c>
    </row>
    <row r="68" spans="1:9">
      <c r="A68" s="11">
        <v>67</v>
      </c>
      <c r="B68" s="11" t="s">
        <v>198</v>
      </c>
      <c r="C68" s="12" t="s">
        <v>141</v>
      </c>
      <c r="D68" s="12" t="s">
        <v>195</v>
      </c>
      <c r="E68" s="12" t="s">
        <v>199</v>
      </c>
      <c r="F68" s="11" t="str">
        <f t="shared" si="0"/>
        <v>2.1.1P-RVP</v>
      </c>
      <c r="G68" s="11" t="s">
        <v>200</v>
      </c>
      <c r="H68" s="11" t="s">
        <v>27</v>
      </c>
      <c r="I68" s="11">
        <v>-9450</v>
      </c>
    </row>
    <row r="69" spans="1:9">
      <c r="A69" s="7">
        <v>68</v>
      </c>
      <c r="B69" s="7" t="s">
        <v>201</v>
      </c>
      <c r="C69" s="8" t="s">
        <v>141</v>
      </c>
      <c r="D69" s="8" t="s">
        <v>202</v>
      </c>
      <c r="E69" s="8" t="s">
        <v>43</v>
      </c>
      <c r="F69" s="7" t="str">
        <f t="shared" si="0"/>
        <v>2.1.1Q-UHR</v>
      </c>
      <c r="G69" s="7" t="s">
        <v>203</v>
      </c>
      <c r="H69" s="7" t="s">
        <v>27</v>
      </c>
      <c r="I69" s="7">
        <f>SUM(I8,I47,I50,I51,I52,I62,I66,I67,I68)</f>
        <v>744150.5</v>
      </c>
    </row>
    <row r="70" spans="1:9">
      <c r="A70" s="13">
        <v>69</v>
      </c>
      <c r="B70" s="13" t="s">
        <v>204</v>
      </c>
      <c r="C70" s="14" t="s">
        <v>205</v>
      </c>
      <c r="D70" s="14" t="s">
        <v>206</v>
      </c>
      <c r="E70" s="14" t="s">
        <v>43</v>
      </c>
      <c r="F70" s="13" t="str">
        <f t="shared" si="0"/>
        <v>2.1X-UHR</v>
      </c>
      <c r="G70" s="13" t="s">
        <v>207</v>
      </c>
      <c r="H70" s="13" t="s">
        <v>27</v>
      </c>
      <c r="I70" s="13">
        <f>SUM(I13,I46,I69)</f>
        <v>3221403</v>
      </c>
    </row>
    <row r="72" spans="1:9">
      <c r="B72" s="15" t="s">
        <v>208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D950880F07BF44B2E57B4E5148ED1E" ma:contentTypeVersion="11" ma:contentTypeDescription="Vytvoří nový dokument" ma:contentTypeScope="" ma:versionID="792eab94fb6ce101e2d7c12a6a9b353a">
  <xsd:schema xmlns:xsd="http://www.w3.org/2001/XMLSchema" xmlns:xs="http://www.w3.org/2001/XMLSchema" xmlns:p="http://schemas.microsoft.com/office/2006/metadata/properties" xmlns:ns2="9e88f56c-316d-488a-9fd7-2d0a6ba3a282" xmlns:ns3="0ad023de-2be6-475c-93fc-d9ba6b650da6" targetNamespace="http://schemas.microsoft.com/office/2006/metadata/properties" ma:root="true" ma:fieldsID="538d3c6fa00491cdb99c9af275153c8b" ns2:_="" ns3:_="">
    <xsd:import namespace="9e88f56c-316d-488a-9fd7-2d0a6ba3a282"/>
    <xsd:import namespace="0ad023de-2be6-475c-93fc-d9ba6b650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8f56c-316d-488a-9fd7-2d0a6ba3a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023de-2be6-475c-93fc-d9ba6b650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4D037-47AB-4417-BAAE-392EB4C9570F}"/>
</file>

<file path=customXml/itemProps2.xml><?xml version="1.0" encoding="utf-8"?>
<ds:datastoreItem xmlns:ds="http://schemas.openxmlformats.org/officeDocument/2006/customXml" ds:itemID="{65110196-7B26-48B6-B99D-7BB0343C6544}"/>
</file>

<file path=customXml/itemProps3.xml><?xml version="1.0" encoding="utf-8"?>
<ds:datastoreItem xmlns:ds="http://schemas.openxmlformats.org/officeDocument/2006/customXml" ds:itemID="{77482002-29E2-4170-9D4D-5549898AE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Office365 deploy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Hodač Jan Ing.</dc:creator>
  <cp:keywords/>
  <dc:description/>
  <cp:lastModifiedBy>Uživatel typu Host</cp:lastModifiedBy>
  <cp:revision/>
  <dcterms:created xsi:type="dcterms:W3CDTF">2022-11-24T08:16:02Z</dcterms:created>
  <dcterms:modified xsi:type="dcterms:W3CDTF">2024-12-01T11:07:29Z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0x01010030D950880F07BF44B2E57B4E5148ED1E</vt:lpwstr>
  </property>
</Properties>
</file>